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smidova\Desktop\ISO 2025 AV\"/>
    </mc:Choice>
  </mc:AlternateContent>
  <xr:revisionPtr revIDLastSave="0" documentId="13_ncr:1_{5EAE5343-FDAC-4789-9DF9-1237D4533E9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Mesicni spotreba" sheetId="1" r:id="rId1"/>
  </sheets>
  <definedNames>
    <definedName name="_xlnm.Print_Area" localSheetId="0">'Mesicni spotreba'!$A$1:$H$60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H3" i="1"/>
</calcChain>
</file>

<file path=xl/sharedStrings.xml><?xml version="1.0" encoding="utf-8"?>
<sst xmlns="http://schemas.openxmlformats.org/spreadsheetml/2006/main" count="34" uniqueCount="22">
  <si>
    <t>Poznámka 1 - 255</t>
  </si>
  <si>
    <t>innogy Energie, s.r.o.</t>
  </si>
  <si>
    <t>CZK</t>
  </si>
  <si>
    <t>spotřeba plynu a služeb 14.11.2018 - 12.11.2019</t>
  </si>
  <si>
    <t>spotřeba plynu a služeb 13.11.2019 - 11.11.2020</t>
  </si>
  <si>
    <t>spotřeba plynu a služeb 12.11.2020 - 11.11.2021</t>
  </si>
  <si>
    <t>Name</t>
  </si>
  <si>
    <t>NET Price</t>
  </si>
  <si>
    <t>Currency</t>
  </si>
  <si>
    <t>GROSS Price</t>
  </si>
  <si>
    <t>Total gas volume in m³</t>
  </si>
  <si>
    <t>Total gas amount in kWh</t>
  </si>
  <si>
    <t>Date:</t>
  </si>
  <si>
    <t>Year</t>
  </si>
  <si>
    <t>Edited:</t>
  </si>
  <si>
    <t>MSc. Adam Váš</t>
  </si>
  <si>
    <t>spotřeba plynu a služeb 12.11.2021 - 25.11.2022</t>
  </si>
  <si>
    <t>spotřeba plynu a služeb 26.11.2022 - 7.11.2023</t>
  </si>
  <si>
    <t>spotřeba plynu a služeb 8.11.2023 - 18.11.2024</t>
  </si>
  <si>
    <t>spotřeba plynu a služeb 19.11.2024 - 12.11.2025</t>
  </si>
  <si>
    <t>AG TRANSPORT s.r.o. - Spotřeba plynu pro roky 2019-2025</t>
  </si>
  <si>
    <t>AG TRANSPORT s.r.o. - Total gas consumption for years 2019-2025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</si>
</sst>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1" xfId="0" applyNumberFormat="1" applyBorder="1" applyAlignment="1">
      <alignment vertical="top"/>
    </xf>
    <xf numFmtId="4" fontId="1" fillId="0" borderId="1" xfId="0" applyNumberFormat="1" applyFont="1" applyBorder="1" applyAlignment="1">
      <alignment vertical="top"/>
    </xf>
    <xf numFmtId="4" fontId="0" fillId="2" borderId="1" xfId="0" applyNumberFormat="1" applyFill="1" applyBorder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14" fontId="4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0" fillId="0" borderId="5" xfId="0" applyNumberFormat="1" applyBorder="1" applyAlignment="1">
      <alignment vertical="top"/>
    </xf>
    <xf numFmtId="4" fontId="1" fillId="0" borderId="5" xfId="0" applyNumberFormat="1" applyFont="1" applyBorder="1" applyAlignment="1">
      <alignment vertical="top"/>
    </xf>
    <xf numFmtId="4" fontId="0" fillId="2" borderId="5" xfId="0" applyNumberFormat="1" applyFill="1" applyBorder="1" applyAlignment="1">
      <alignment vertical="top"/>
    </xf>
    <xf numFmtId="1" fontId="5" fillId="0" borderId="5" xfId="0" applyNumberFormat="1" applyFont="1" applyBorder="1" applyAlignment="1">
      <alignment horizontal="center" vertical="top"/>
    </xf>
    <xf numFmtId="4" fontId="5" fillId="0" borderId="5" xfId="0" applyNumberFormat="1" applyFont="1" applyBorder="1" applyAlignment="1">
      <alignment vertical="top"/>
    </xf>
    <xf numFmtId="4" fontId="0" fillId="0" borderId="5" xfId="0" applyNumberFormat="1" applyBorder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</cellXfs>
  <cellStyles count="1">
    <cellStyle name="Normální" xfId="0" builtinId="0"/>
  </cellStyles>
  <dxfs count="12">
    <dxf>
      <numFmt numFmtId="4" formatCode="#,##0.00"/>
      <fill>
        <patternFill patternType="solid">
          <fgColor indexed="64"/>
          <bgColor rgb="FFFFFF0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fill>
        <patternFill patternType="solid">
          <fgColor indexed="64"/>
          <bgColor rgb="FFFFFF0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4" formatCode="#,##0.0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4" formatCode="#,##0.0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AG TRANSPORT</a:t>
            </a:r>
            <a:r>
              <a:rPr lang="cs-CZ" baseline="0"/>
              <a:t> s.r.o. - Total Gas Comsumption</a:t>
            </a:r>
            <a:r>
              <a:rPr lang="en-US"/>
              <a:t> </a:t>
            </a:r>
            <a:r>
              <a:rPr lang="cs-CZ"/>
              <a:t> per Year</a:t>
            </a:r>
            <a:r>
              <a:rPr lang="cs-CZ" baseline="0"/>
              <a:t> </a:t>
            </a:r>
            <a:r>
              <a:rPr lang="en-US"/>
              <a:t>in m3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'Mesicni spotreba'!$G$6</c:f>
              <c:strCache>
                <c:ptCount val="1"/>
                <c:pt idx="0">
                  <c:v>Total gas volume in m³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'Mesicni spotreba'!$A$7:$A$13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'Mesicni spotreba'!$G$7:$G$13</c:f>
              <c:numCache>
                <c:formatCode>#,##0.00</c:formatCode>
                <c:ptCount val="7"/>
                <c:pt idx="0">
                  <c:v>8860.06</c:v>
                </c:pt>
                <c:pt idx="1">
                  <c:v>7471.2</c:v>
                </c:pt>
                <c:pt idx="2">
                  <c:v>9185.18</c:v>
                </c:pt>
                <c:pt idx="3">
                  <c:v>9154.15</c:v>
                </c:pt>
                <c:pt idx="4">
                  <c:v>6228.7</c:v>
                </c:pt>
                <c:pt idx="5">
                  <c:v>6530.75</c:v>
                </c:pt>
                <c:pt idx="6">
                  <c:v>6983.54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6C-4449-825C-DD9DE14A9A0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49559375"/>
        <c:axId val="1249559791"/>
      </c:lineChart>
      <c:catAx>
        <c:axId val="12495593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Year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559791"/>
        <c:crosses val="autoZero"/>
        <c:auto val="1"/>
        <c:lblAlgn val="ctr"/>
        <c:lblOffset val="100"/>
        <c:noMultiLvlLbl val="0"/>
      </c:catAx>
      <c:valAx>
        <c:axId val="1249559791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Consumption</a:t>
                </a:r>
                <a:r>
                  <a:rPr lang="cs-CZ" baseline="0"/>
                  <a:t> in m3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559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AG TRANSPORT</a:t>
            </a:r>
            <a:r>
              <a:rPr lang="cs-CZ" baseline="0"/>
              <a:t> s.r.o. - Total Gas Comsumption</a:t>
            </a:r>
            <a:r>
              <a:rPr lang="en-US"/>
              <a:t> </a:t>
            </a:r>
            <a:r>
              <a:rPr lang="cs-CZ"/>
              <a:t> per Year</a:t>
            </a:r>
            <a:r>
              <a:rPr lang="cs-CZ" baseline="0"/>
              <a:t> </a:t>
            </a:r>
            <a:r>
              <a:rPr lang="en-US"/>
              <a:t>in </a:t>
            </a:r>
            <a:r>
              <a:rPr lang="cs-CZ"/>
              <a:t>kWh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'Mesicni spotreba'!$H$6</c:f>
              <c:strCache>
                <c:ptCount val="1"/>
                <c:pt idx="0">
                  <c:v>Total gas amount in kWh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'Mesicni spotreba'!$A$7:$A$13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'Mesicni spotreba'!$H$7:$H$13</c:f>
              <c:numCache>
                <c:formatCode>#,##0.00</c:formatCode>
                <c:ptCount val="7"/>
                <c:pt idx="0">
                  <c:v>94622.75</c:v>
                </c:pt>
                <c:pt idx="1">
                  <c:v>79814.820000000007</c:v>
                </c:pt>
                <c:pt idx="2">
                  <c:v>98250.18</c:v>
                </c:pt>
                <c:pt idx="3">
                  <c:v>98160.87</c:v>
                </c:pt>
                <c:pt idx="4">
                  <c:v>67805.600000000006</c:v>
                </c:pt>
                <c:pt idx="5">
                  <c:v>71221.03</c:v>
                </c:pt>
                <c:pt idx="6">
                  <c:v>76121.33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B-4152-A550-3FC601DA2F5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49559375"/>
        <c:axId val="1249559791"/>
      </c:lineChart>
      <c:catAx>
        <c:axId val="12495593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Year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559791"/>
        <c:crosses val="autoZero"/>
        <c:auto val="1"/>
        <c:lblAlgn val="ctr"/>
        <c:lblOffset val="100"/>
        <c:noMultiLvlLbl val="0"/>
      </c:catAx>
      <c:valAx>
        <c:axId val="1249559791"/>
        <c:scaling>
          <c:orientation val="minMax"/>
          <c:min val="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Consumption</a:t>
                </a:r>
                <a:r>
                  <a:rPr lang="cs-CZ" baseline="0"/>
                  <a:t> in kWh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559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AG TRANSPORT</a:t>
            </a:r>
            <a:r>
              <a:rPr lang="cs-CZ" baseline="0"/>
              <a:t> s.r.o. - Total Gas Cost</a:t>
            </a:r>
            <a:r>
              <a:rPr lang="en-US"/>
              <a:t> </a:t>
            </a:r>
            <a:r>
              <a:rPr lang="cs-CZ"/>
              <a:t>per Year</a:t>
            </a:r>
            <a:r>
              <a:rPr lang="cs-CZ" baseline="0"/>
              <a:t> </a:t>
            </a:r>
            <a:r>
              <a:rPr lang="en-US"/>
              <a:t>in</a:t>
            </a:r>
            <a:r>
              <a:rPr lang="cs-CZ" baseline="0"/>
              <a:t> Kč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'Mesicni spotreba'!$A$7:$A$13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'Mesicni spotreba'!$E$7:$E$13</c:f>
              <c:numCache>
                <c:formatCode>#,##0.00</c:formatCode>
                <c:ptCount val="7"/>
                <c:pt idx="0">
                  <c:v>106969.34</c:v>
                </c:pt>
                <c:pt idx="1">
                  <c:v>91153.58</c:v>
                </c:pt>
                <c:pt idx="2">
                  <c:v>107158.99</c:v>
                </c:pt>
                <c:pt idx="3">
                  <c:v>161609.91</c:v>
                </c:pt>
                <c:pt idx="4">
                  <c:v>164950.12</c:v>
                </c:pt>
                <c:pt idx="5">
                  <c:v>157364.79</c:v>
                </c:pt>
                <c:pt idx="6">
                  <c:v>155516.20000000001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C-4B0E-AD4E-B84EDE791EE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49559375"/>
        <c:axId val="1249559791"/>
      </c:lineChart>
      <c:catAx>
        <c:axId val="12495593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Year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559791"/>
        <c:crosses val="autoZero"/>
        <c:auto val="1"/>
        <c:lblAlgn val="ctr"/>
        <c:lblOffset val="100"/>
        <c:noMultiLvlLbl val="0"/>
      </c:catAx>
      <c:valAx>
        <c:axId val="1249559791"/>
        <c:scaling>
          <c:orientation val="minMax"/>
          <c:max val="180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Total cost in Kč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559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14287</xdr:rowOff>
    </xdr:from>
    <xdr:to>
      <xdr:col>7</xdr:col>
      <xdr:colOff>1200150</xdr:colOff>
      <xdr:row>28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619731-0828-4483-A124-2F99BD53A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29</xdr:row>
      <xdr:rowOff>66675</xdr:rowOff>
    </xdr:from>
    <xdr:to>
      <xdr:col>7</xdr:col>
      <xdr:colOff>1162051</xdr:colOff>
      <xdr:row>43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04543C-C53E-4839-8513-3421B2D08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44</xdr:row>
      <xdr:rowOff>180975</xdr:rowOff>
    </xdr:from>
    <xdr:to>
      <xdr:col>7</xdr:col>
      <xdr:colOff>1162050</xdr:colOff>
      <xdr:row>59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D70D530-4D06-41E6-A0F0-FC1EB4B62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A5B00D-36D1-41C4-9853-0694537FBE94}" name="Table1" displayName="Table1" ref="A6:H13" totalsRowShown="0" headerRowDxfId="11" headerRowBorderDxfId="10" tableBorderDxfId="9" totalsRowBorderDxfId="8">
  <autoFilter ref="A6:H13" xr:uid="{3EA5B00D-36D1-41C4-9853-0694537FBE94}"/>
  <tableColumns count="8">
    <tableColumn id="1" xr3:uid="{23C70473-04D9-4E55-B57D-03227079C2BE}" name="Year" dataDxfId="7"/>
    <tableColumn id="2" xr3:uid="{B3713A87-734E-49D6-9813-01DCDF29674F}" name="Name" dataDxfId="6"/>
    <tableColumn id="4" xr3:uid="{F0297D1B-6B79-4F1F-8079-182869178492}" name="GROSS Price" dataDxfId="5"/>
    <tableColumn id="5" xr3:uid="{29BF6BB6-4AF9-40B9-96CF-178ED9FC6FC9}" name="Currency" dataDxfId="4"/>
    <tableColumn id="6" xr3:uid="{465F0FF2-7AA9-4DCE-9D22-4BDE2388BAB7}" name="NET Price" dataDxfId="3"/>
    <tableColumn id="8" xr3:uid="{3A36BEAF-1783-4A51-9A95-0A03B047705C}" name="Poznámka 1 - 255" dataDxfId="2"/>
    <tableColumn id="9" xr3:uid="{C163FBDE-567E-4BC0-8A9C-E0E7B955EEF1}" name="Total gas volume in m³" dataDxfId="1"/>
    <tableColumn id="10" xr3:uid="{F023BD43-2F6D-4785-8B79-B927A240D684}" name="Total gas amount in kWh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zoomScale="85" zoomScaleNormal="85" workbookViewId="0">
      <selection activeCell="A3" sqref="A3"/>
    </sheetView>
  </sheetViews>
  <sheetFormatPr defaultRowHeight="15" x14ac:dyDescent="0.25"/>
  <cols>
    <col min="1" max="1" width="9.28515625" customWidth="1"/>
    <col min="2" max="2" width="25" customWidth="1"/>
    <col min="3" max="3" width="14.140625" bestFit="1" customWidth="1"/>
    <col min="4" max="4" width="11.140625" bestFit="1" customWidth="1"/>
    <col min="5" max="5" width="12.7109375" customWidth="1"/>
    <col min="6" max="6" width="43.28515625" bestFit="1" customWidth="1"/>
    <col min="7" max="7" width="23.42578125" bestFit="1" customWidth="1"/>
    <col min="8" max="8" width="18.140625" customWidth="1"/>
    <col min="9" max="9" width="23" customWidth="1"/>
    <col min="10" max="10" width="24.85546875" customWidth="1"/>
    <col min="11" max="11" width="23.140625" bestFit="1" customWidth="1"/>
  </cols>
  <sheetData>
    <row r="1" spans="1:11" ht="26.25" x14ac:dyDescent="0.25">
      <c r="A1" s="19" t="s">
        <v>20</v>
      </c>
      <c r="B1" s="19"/>
      <c r="C1" s="19"/>
      <c r="D1" s="19"/>
      <c r="E1" s="19"/>
      <c r="F1" s="19"/>
      <c r="G1" s="19"/>
      <c r="H1" s="19"/>
      <c r="I1" s="7"/>
      <c r="J1" s="7"/>
      <c r="K1" s="8"/>
    </row>
    <row r="2" spans="1:11" ht="33.75" customHeight="1" x14ac:dyDescent="0.25">
      <c r="A2" s="20" t="s">
        <v>21</v>
      </c>
      <c r="B2" s="20"/>
      <c r="C2" s="20"/>
      <c r="D2" s="20"/>
      <c r="E2" s="20"/>
      <c r="F2" s="20"/>
      <c r="G2" s="20"/>
      <c r="H2" s="20"/>
      <c r="I2" s="9"/>
      <c r="J2" s="9"/>
      <c r="K2" s="9"/>
    </row>
    <row r="3" spans="1:11" ht="18.75" x14ac:dyDescent="0.25">
      <c r="A3" s="4"/>
      <c r="B3" s="4"/>
      <c r="C3" s="4"/>
      <c r="D3" s="4"/>
      <c r="E3" s="4"/>
      <c r="F3" s="4"/>
      <c r="G3" s="5" t="s">
        <v>12</v>
      </c>
      <c r="H3" s="6">
        <f ca="1">TODAY()</f>
        <v>46077</v>
      </c>
    </row>
    <row r="4" spans="1:11" ht="18.75" x14ac:dyDescent="0.25">
      <c r="A4" s="4"/>
      <c r="B4" s="4"/>
      <c r="C4" s="4"/>
      <c r="D4" s="4"/>
      <c r="E4" s="4"/>
      <c r="F4" s="4"/>
      <c r="G4" s="5" t="s">
        <v>14</v>
      </c>
      <c r="H4" s="6" t="s">
        <v>15</v>
      </c>
    </row>
    <row r="6" spans="1:11" ht="34.5" customHeight="1" x14ac:dyDescent="0.25">
      <c r="A6" s="10" t="s">
        <v>13</v>
      </c>
      <c r="B6" s="11" t="s">
        <v>6</v>
      </c>
      <c r="C6" s="11" t="s">
        <v>9</v>
      </c>
      <c r="D6" s="11" t="s">
        <v>8</v>
      </c>
      <c r="E6" s="11" t="s">
        <v>7</v>
      </c>
      <c r="F6" s="11" t="s">
        <v>0</v>
      </c>
      <c r="G6" s="11" t="s">
        <v>10</v>
      </c>
      <c r="H6" s="12" t="s">
        <v>11</v>
      </c>
    </row>
    <row r="7" spans="1:11" x14ac:dyDescent="0.25">
      <c r="A7" s="16">
        <v>2019</v>
      </c>
      <c r="B7" s="13" t="s">
        <v>1</v>
      </c>
      <c r="C7" s="14">
        <v>129432.9</v>
      </c>
      <c r="D7" s="13" t="s">
        <v>2</v>
      </c>
      <c r="E7" s="14">
        <v>106969.34</v>
      </c>
      <c r="F7" s="13" t="s">
        <v>3</v>
      </c>
      <c r="G7" s="15">
        <v>8860.06</v>
      </c>
      <c r="H7" s="15">
        <v>94622.75</v>
      </c>
    </row>
    <row r="8" spans="1:11" x14ac:dyDescent="0.25">
      <c r="A8" s="16">
        <v>2020</v>
      </c>
      <c r="B8" s="13" t="s">
        <v>1</v>
      </c>
      <c r="C8" s="14">
        <v>110295.83</v>
      </c>
      <c r="D8" s="13" t="s">
        <v>2</v>
      </c>
      <c r="E8" s="14">
        <v>91153.58</v>
      </c>
      <c r="F8" s="13" t="s">
        <v>4</v>
      </c>
      <c r="G8" s="15">
        <v>7471.2</v>
      </c>
      <c r="H8" s="15">
        <v>79814.820000000007</v>
      </c>
    </row>
    <row r="9" spans="1:11" x14ac:dyDescent="0.25">
      <c r="A9" s="16">
        <v>2021</v>
      </c>
      <c r="B9" s="13" t="s">
        <v>1</v>
      </c>
      <c r="C9" s="14">
        <v>128859.97</v>
      </c>
      <c r="D9" s="13" t="s">
        <v>2</v>
      </c>
      <c r="E9" s="14">
        <v>107158.99</v>
      </c>
      <c r="F9" s="13" t="s">
        <v>5</v>
      </c>
      <c r="G9" s="15">
        <v>9185.18</v>
      </c>
      <c r="H9" s="15">
        <v>98250.18</v>
      </c>
    </row>
    <row r="10" spans="1:11" x14ac:dyDescent="0.25">
      <c r="A10" s="16">
        <v>2022</v>
      </c>
      <c r="B10" s="13" t="s">
        <v>1</v>
      </c>
      <c r="C10" s="14">
        <f>116710+18510+56440.96</f>
        <v>191660.96</v>
      </c>
      <c r="D10" s="13" t="s">
        <v>2</v>
      </c>
      <c r="E10" s="14">
        <v>161609.91</v>
      </c>
      <c r="F10" s="13" t="s">
        <v>16</v>
      </c>
      <c r="G10" s="15">
        <v>9154.15</v>
      </c>
      <c r="H10" s="15">
        <v>98160.87</v>
      </c>
    </row>
    <row r="11" spans="1:11" x14ac:dyDescent="0.25">
      <c r="A11" s="16">
        <v>2023</v>
      </c>
      <c r="B11" s="13" t="s">
        <v>1</v>
      </c>
      <c r="C11" s="17">
        <v>218997.07</v>
      </c>
      <c r="D11" s="13" t="s">
        <v>2</v>
      </c>
      <c r="E11" s="17">
        <v>164950.12</v>
      </c>
      <c r="F11" s="18" t="s">
        <v>17</v>
      </c>
      <c r="G11" s="15">
        <v>6228.7</v>
      </c>
      <c r="H11" s="15">
        <v>67805.600000000006</v>
      </c>
    </row>
    <row r="12" spans="1:11" x14ac:dyDescent="0.25">
      <c r="A12" s="16">
        <v>2024</v>
      </c>
      <c r="B12" s="13" t="s">
        <v>1</v>
      </c>
      <c r="C12" s="14">
        <v>203328.4</v>
      </c>
      <c r="D12" s="13" t="s">
        <v>2</v>
      </c>
      <c r="E12" s="14">
        <v>157364.79</v>
      </c>
      <c r="F12" s="13" t="s">
        <v>18</v>
      </c>
      <c r="G12" s="15">
        <v>6530.75</v>
      </c>
      <c r="H12" s="15">
        <v>71221.03</v>
      </c>
    </row>
    <row r="13" spans="1:11" ht="15.75" thickBot="1" x14ac:dyDescent="0.3">
      <c r="A13" s="16">
        <v>2025</v>
      </c>
      <c r="B13" s="13" t="s">
        <v>1</v>
      </c>
      <c r="C13" s="2">
        <v>188174.6</v>
      </c>
      <c r="D13" s="13" t="s">
        <v>2</v>
      </c>
      <c r="E13" s="2">
        <v>155516.20000000001</v>
      </c>
      <c r="F13" s="1" t="s">
        <v>19</v>
      </c>
      <c r="G13" s="3">
        <v>6983.54</v>
      </c>
      <c r="H13" s="3">
        <v>76121.33</v>
      </c>
    </row>
    <row r="14" spans="1:11" ht="15.75" thickTop="1" x14ac:dyDescent="0.25"/>
  </sheetData>
  <mergeCells count="2">
    <mergeCell ref="A1:H1"/>
    <mergeCell ref="A2:H2"/>
  </mergeCells>
  <pageMargins left="0.25" right="0.25" top="0.75" bottom="0.75" header="0.3" footer="0.3"/>
  <pageSetup paperSize="9" scale="62" orientation="portrait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Mesicni spotreba</vt:lpstr>
      <vt:lpstr>'Mesicni spotreba'!Oblast_tisku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Váš</dc:creator>
  <cp:lastModifiedBy>Jitka Maňásková</cp:lastModifiedBy>
  <cp:lastPrinted>2025-02-18T10:59:36Z</cp:lastPrinted>
  <dcterms:created xsi:type="dcterms:W3CDTF">2015-06-05T18:19:34Z</dcterms:created>
  <dcterms:modified xsi:type="dcterms:W3CDTF">2026-02-24T12:57:22Z</dcterms:modified>
</cp:coreProperties>
</file>